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2"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 name="Ссылки на публикации" sheetId="7" r:id="rId7"/>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6">'Ссылки на публикации'!$D$4:$J$23</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<sst xmlns="http://schemas.openxmlformats.org/spreadsheetml/2006/main" count="702" uniqueCount="460">
  <si>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</si>
  <si>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</si>
  <si>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</si>
  <si>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</si>
  <si>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</si>
  <si>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</si>
  <si>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</si>
  <si>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</si>
  <si>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</si>
  <si>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</si>
  <si>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</si>
  <si>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</si>
  <si>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</si>
  <si>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</si>
  <si>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</si>
  <si>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</si>
  <si>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</si>
  <si>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</si>
  <si>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</si>
  <si>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</si>
  <si>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</si>
  <si>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</si>
  <si>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</si>
  <si>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</si>
  <si>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</si>
  <si>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</si>
  <si>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</si>
  <si>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</si>
  <si>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</si>
  <si>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</si>
  <si>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</si>
  <si>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</si>
  <si>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</si>
  <si>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</si>
  <si>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</si>
  <si>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</si>
  <si>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</si>
  <si>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</si>
  <si>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</si>
  <si>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</si>
  <si>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</si>
  <si>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</si>
  <si>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</si>
  <si>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</si>
  <si>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</si>
  <si>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</si>
  <si>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</si>
  <si>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</si>
  <si>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</si>
  <si>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</si>
  <si>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</si>
  <si>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</si>
  <si>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</si>
  <si>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</si>
  <si>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</si>
  <si>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</si>
  <si>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</si>
  <si>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</si>
  <si>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</si>
  <si>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</si>
  <si>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</si>
  <si>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</si>
  <si>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</si>
  <si>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</si>
  <si>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</si>
  <si>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</si>
  <si>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</si>
  <si>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</si>
  <si>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</si>
  <si>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</si>
  <si>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</si>
  <si>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</si>
  <si>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</si>
  <si>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</si>
  <si>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</si>
  <si>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</si>
  <si>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</si>
  <si>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</si>
  <si>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</si>
  <si>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</si>
  <si>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</si>
  <si>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</si>
  <si>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</si>
  <si>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</si>
  <si>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</si>
  <si>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</si>
  <si>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</si>
  <si>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</si>
  <si>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</si>
  <si>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</si>
  <si>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</si>
  <si>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</si>
  <si>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</si>
  <si>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</si>
  <si>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</si>
  <si>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</si>
  <si>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</si>
  <si>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</si>
  <si>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</si>
  <si>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</si>
  <si>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</si>
  <si>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</si>
  <si>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</si>
  <si>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</si>
  <si>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</si>
  <si>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</si>
  <si>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</si>
  <si>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</si>
  <si>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</si>
  <si>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</si>
  <si>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</si>
  <si>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</si>
  <si>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</si>
  <si>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</si>
  <si>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</si>
  <si>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</si>
  <si>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</si>
  <si>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</si>
  <si>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</si>
  <si>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</si>
  <si>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</si>
  <si>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</si>
  <si>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</si>
  <si>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</si>
  <si>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</si>
  <si>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</si>
  <si>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</si>
  <si>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</si>
  <si>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</si>
  <si>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</si>
  <si>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</si>
  <si>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</si>
  <si>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</si>
  <si>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</si>
  <si>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</si>
  <si>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</si>
  <si>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</si>
  <si>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</si>
  <si>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</si>
  <si>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</si>
  <si>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</si>
  <si>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</si>
  <si>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</si>
  <si>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</si>
  <si>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</si>
  <si>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</si>
  <si>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</si>
  <si>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</si>
  <si>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</si>
  <si>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</si>
  <si>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</si>
  <si>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</si>
  <si>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</si>
  <si>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</si>
  <si>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</si>
  <si>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</si>
  <si>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</si>
  <si>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</si>
  <si>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</si>
  <si>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</si>
  <si>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</si>
  <si>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</si>
  <si>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</si>
  <si>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</si>
  <si>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</si>
  <si>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</si>
  <si>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</si>
  <si>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</si>
  <si>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</si>
  <si>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</si>
  <si>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</si>
  <si>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</si>
  <si>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</si>
  <si>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</si>
  <si>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</si>
  <si>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</si>
  <si>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</si>
  <si>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</si>
  <si>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</si>
  <si>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</si>
  <si>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</si>
  <si>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</si>
  <si>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</si>
  <si>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</si>
  <si>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</si>
  <si>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</si>
  <si>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</si>
  <si>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</si>
  <si>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</si>
  <si>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</si>
  <si>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</si>
  <si>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</si>
  <si>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</si>
  <si>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</si>
  <si>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</si>
  <si>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</si>
  <si>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</si>
  <si>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</si>
  <si>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</si>
  <si>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</si>
  <si>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</si>
  <si>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</si>
  <si>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</si>
  <si>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</si>
  <si>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</si>
  <si>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</si>
  <si>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</si>
  <si>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</si>
  <si>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</si>
  <si>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</si>
  <si>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</si>
  <si>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</si>
  <si>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</si>
  <si>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</si>
  <si>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</si>
  <si>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</si>
  <si>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</si>
  <si>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</si>
  <si>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</si>
  <si>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</si>
  <si>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</si>
  <si>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</si>
  <si>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</si>
  <si>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</si>
  <si>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</si>
  <si>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</si>
  <si>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</si>
  <si>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</si>
  <si>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</si>
  <si>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</si>
  <si>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</si>
  <si>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</si>
  <si>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</si>
  <si>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</si>
  <si>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</si>
  <si>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</si>
  <si>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</si>
  <si>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</si>
  <si>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</si>
  <si>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</si>
  <si>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</si>
  <si>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</si>
  <si>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</si>
  <si>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</si>
  <si>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</si>
  <si>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</si>
  <si>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</si>
  <si>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</si>
  <si>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</si>
  <si>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</si>
  <si>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</si>
  <si>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</si>
  <si>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</si>
  <si>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</si>
  <si>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</si>
  <si>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</si>
  <si>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</si>
  <si>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</si>
  <si>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</si>
  <si>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</si>
  <si>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</si>
  <si>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</si>
  <si>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</si>
  <si>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</si>
  <si>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</si>
  <si>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</si>
  <si>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</si>
  <si>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</si>
  <si>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</si>
  <si>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</si>
  <si>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</si>
  <si>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</si>
  <si>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</si>
  <si>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</si>
  <si>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</si>
  <si>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</si>
  <si>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</si>
  <si>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</si>
  <si>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</si>
  <si>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</si>
  <si>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</si>
  <si>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</si>
  <si>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</si>
  <si>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</si>
  <si>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</si>
  <si>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</si>
  <si>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</si>
  <si>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</si>
  <si>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</si>
  <si>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</si>
  <si>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</si>
  <si>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</si>
  <si>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</si>
  <si>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</si>
  <si>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</si>
  <si>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</si>
  <si>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</si>
  <si>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</si>
  <si>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</si>
  <si>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</si>
  <si>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</si>
  <si>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</si>
  <si>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</si>
  <si>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</si>
  <si>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</si>
  <si>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</si>
  <si>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</si>
  <si>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</si>
  <si>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</si>
  <si>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</si>
  <si>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</si>
  <si>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</si>
  <si>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</si>
  <si>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</si>
  <si>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</si>
  <si>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</si>
  <si>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</si>
  <si>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</si>
  <si>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</si>
  <si>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</si>
  <si>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</si>
  <si>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</si>
  <si>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</si>
  <si>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</si>
  <si>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</si>
  <si>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</si>
  <si>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</si>
  <si>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</si>
  <si>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</si>
  <si>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</si>
  <si>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</si>
  <si>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</si>
  <si>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</si>
  <si>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</si>
  <si>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</si>
  <si>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</si>
  <si>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</si>
  <si>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</si>
  <si>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</si>
  <si>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</si>
  <si>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</si>
  <si>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</si>
  <si>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</si>
  <si>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</si>
  <si>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</si>
  <si>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</si>
  <si>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</si>
  <si>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</si>
  <si>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</si>
  <si>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</si>
  <si>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</si>
  <si>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</si>
  <si>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</si>
  <si>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</si>
  <si>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</si>
  <si>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</si>
  <si>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</si>
  <si>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</si>
  <si>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</si>
  <si>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</si>
  <si>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</si>
  <si>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</si>
  <si>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</si>
  <si>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</si>
  <si>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</si>
  <si>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</si>
  <si>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</si>
  <si>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</si>
  <si>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</si>
  <si>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</si>
  <si>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</si>
  <si>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</si>
  <si>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</si>
  <si>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</si>
  <si>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</si>
  <si>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</si>
  <si>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</si>
  <si>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</si>
  <si>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</si>
  <si>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</si>
  <si>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</si>
  <si>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</si>
  <si>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</si>
  <si>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</si>
  <si>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</si>
  <si>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</si>
  <si>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</si>
  <si>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</si>
  <si>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</si>
  <si>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</si>
  <si>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</si>
  <si>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</si>
  <si>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</si>
  <si>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</si>
  <si>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</si>
  <si>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</si>
  <si>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</si>
  <si>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</si>
  <si>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</si>
  <si>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</si>
  <si>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</si>
  <si>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</si>
  <si>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</si>
  <si>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</si>
  <si>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</si>
  <si>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</si>
  <si>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</si>
  <si>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</si>
  <si>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</si>
  <si>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</si>
  <si>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</si>
  <si>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</si>
  <si>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</si>
  <si>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</si>
  <si>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</si>
  <si>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</si>
  <si>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</si>
  <si>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</si>
  <si>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</si>
  <si>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</si>
  <si>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</si>
  <si>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</si>
  <si>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</si>
  <si>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</si>
  <si>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</si>
  <si>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</si>
  <si>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</si>
  <si>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</si>
  <si>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</si>
  <si>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</si>
  <si>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</si>
  <si>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</si>
  <si>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</si>
  <si>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</si>
  <si>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</si>
  <si>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</si>
  <si>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</si>
  <si>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</si>
  <si>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</si>
  <si>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</si>
  <si>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</si>
  <si>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</si>
  <si>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</si>
  <si>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</si>
  <si>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</si>
  <si>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</si>
  <si>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</si>
  <si>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</si>
  <si>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</si>
  <si>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</si>
  <si>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</si>
  <si>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</si>
  <si>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</si>
  <si>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</si>
  <si>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</si>
  <si>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MEmelin@spb.ltg.gazprom.ru</t>
  </si>
  <si>
    <t>Емелин Михаил владимирович</t>
  </si>
  <si>
    <t>Ведущий инженер ПТО СЭЗС</t>
  </si>
  <si>
    <t>8(921)929-08-95</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</si>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</sst>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41" fillId="0" borderId="53" xfId="57" applyFont="1" applyFill="1" applyBorder="1" applyAlignment="1" applyProtection="1">
      <alignment horizontal="center" vertical="center" wrapText="1"/>
      <protection/>
    </xf>
    <xf numFmtId="0" fontId="0" fillId="0" borderId="47" xfId="57" applyNumberFormat="1" applyFont="1" applyFill="1" applyBorder="1" applyAlignment="1" applyProtection="1">
      <alignment horizontal="center" vertical="center" wrapText="1"/>
      <protection locked="0"/>
    </xf>
    <xf numFmtId="14" fontId="0" fillId="0" borderId="47" xfId="57" applyNumberFormat="1" applyFont="1" applyFill="1" applyBorder="1" applyAlignment="1" applyProtection="1">
      <alignment horizontal="center" vertical="center" wrapText="1"/>
      <protection locked="0"/>
    </xf>
    <xf numFmtId="14" fontId="0" fillId="42" borderId="43" xfId="0" applyNumberFormat="1" applyFill="1" applyBorder="1" applyAlignment="1" applyProtection="1">
      <alignment horizontal="center" vertical="center"/>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0" borderId="20" xfId="42" applyFont="1" applyFill="1" applyBorder="1" applyAlignment="1" applyProtection="1">
      <alignment horizontal="center" vertical="top" wrapText="1"/>
      <protection locked="0"/>
    </xf>
    <xf numFmtId="0" fontId="57" fillId="40" borderId="22" xfId="42" applyFont="1" applyFill="1" applyBorder="1" applyAlignment="1" applyProtection="1">
      <alignment horizontal="left" vertical="top" wrapText="1"/>
      <protection locked="0"/>
    </xf>
    <xf numFmtId="0" fontId="10" fillId="40" borderId="22" xfId="42" applyFont="1" applyFill="1" applyBorder="1" applyAlignment="1" applyProtection="1">
      <alignment horizontal="center" vertical="top" wrapText="1"/>
      <protection locked="0"/>
    </xf>
    <xf numFmtId="0" fontId="10" fillId="40" borderId="21" xfId="42" applyFont="1" applyFill="1" applyBorder="1" applyAlignment="1" applyProtection="1">
      <alignment horizontal="center" vertical="top" wrapText="1"/>
      <protection locked="0"/>
    </xf>
    <xf numFmtId="0" fontId="0" fillId="42" borderId="43" xfId="0" applyNumberFormat="1" applyFill="1" applyBorder="1" applyAlignment="1" applyProtection="1">
      <alignment horizontal="left" vertical="center" wrapText="1" indent="1"/>
      <protection locked="0"/>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43" borderId="43"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5" fillId="41" borderId="54"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173" fontId="5" fillId="42" borderId="57" xfId="61" applyNumberFormat="1" applyFont="1" applyFill="1" applyBorder="1" applyAlignment="1" applyProtection="1">
      <alignment horizontal="center" vertical="center" wrapText="1"/>
      <protection locked="0"/>
    </xf>
    <xf numFmtId="0" fontId="5" fillId="42" borderId="54" xfId="61" applyNumberFormat="1" applyFon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6" fillId="33" borderId="59" xfId="60" applyFont="1" applyFill="1" applyBorder="1" applyAlignment="1" applyProtection="1">
      <alignment horizontal="center" vertical="center" wrapText="1"/>
      <protection/>
    </xf>
    <xf numFmtId="0" fontId="5" fillId="41" borderId="57" xfId="60" applyNumberFormat="1" applyFont="1" applyFill="1" applyBorder="1" applyAlignment="1" applyProtection="1">
      <alignment horizontal="center" vertical="center" wrapText="1"/>
      <protection locked="0"/>
    </xf>
    <xf numFmtId="0" fontId="5" fillId="41" borderId="60" xfId="60" applyNumberFormat="1" applyFont="1" applyFill="1" applyBorder="1" applyAlignment="1" applyProtection="1">
      <alignment horizontal="center" vertical="center" wrapText="1"/>
      <protection locked="0"/>
    </xf>
    <xf numFmtId="0" fontId="5" fillId="41" borderId="54" xfId="60" applyNumberFormat="1" applyFont="1" applyFill="1" applyBorder="1" applyAlignment="1" applyProtection="1">
      <alignment horizontal="center" vertical="center" wrapText="1"/>
      <protection locked="0"/>
    </xf>
    <xf numFmtId="0" fontId="5" fillId="41" borderId="55" xfId="60"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 fillId="42" borderId="57"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1" borderId="57" xfId="61" applyNumberFormat="1" applyFont="1" applyFill="1" applyBorder="1" applyAlignment="1" applyProtection="1">
      <alignment horizontal="center" vertical="center" wrapText="1"/>
      <protection locked="0"/>
    </xf>
    <xf numFmtId="0" fontId="5" fillId="43" borderId="58" xfId="61" applyNumberFormat="1" applyFont="1" applyFill="1" applyBorder="1" applyAlignment="1" applyProtection="1">
      <alignment horizontal="center" vertical="center" wrapText="1"/>
      <protection/>
    </xf>
    <xf numFmtId="0" fontId="5" fillId="43" borderId="59"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7" xfId="61" applyNumberFormat="1" applyFont="1" applyFill="1" applyBorder="1" applyAlignment="1" applyProtection="1">
      <alignment horizontal="center" vertical="center" wrapText="1"/>
      <protection/>
    </xf>
    <xf numFmtId="49" fontId="5" fillId="43" borderId="54"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0" fontId="6" fillId="0" borderId="59" xfId="60" applyFont="1" applyFill="1" applyBorder="1" applyAlignment="1" applyProtection="1">
      <alignment horizontal="center" vertical="center" wrapText="1"/>
      <protection/>
    </xf>
    <xf numFmtId="49" fontId="5" fillId="42" borderId="54" xfId="60" applyNumberFormat="1" applyFont="1" applyFill="1" applyBorder="1" applyAlignment="1" applyProtection="1">
      <alignment horizontal="center" vertical="center" wrapText="1"/>
      <protection locked="0"/>
    </xf>
    <xf numFmtId="49" fontId="5" fillId="42" borderId="55" xfId="60" applyNumberFormat="1" applyFont="1" applyFill="1" applyBorder="1" applyAlignment="1" applyProtection="1">
      <alignment horizontal="center" vertical="center" wrapText="1"/>
      <protection locked="0"/>
    </xf>
    <xf numFmtId="0" fontId="6" fillId="34" borderId="0" xfId="60" applyFont="1" applyFill="1" applyBorder="1" applyAlignment="1" applyProtection="1">
      <alignment horizontal="center" vertical="center" wrapText="1"/>
      <protection/>
    </xf>
    <xf numFmtId="0" fontId="5" fillId="33" borderId="61"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14" fontId="0" fillId="0" borderId="62" xfId="57" applyNumberFormat="1" applyFont="1" applyFill="1" applyBorder="1" applyAlignment="1" applyProtection="1">
      <alignment horizontal="center" vertical="center" wrapText="1"/>
      <protection locked="0"/>
    </xf>
    <xf numFmtId="14" fontId="0" fillId="0" borderId="63" xfId="57" applyNumberFormat="1" applyFont="1" applyFill="1" applyBorder="1" applyAlignment="1" applyProtection="1">
      <alignment horizontal="center" vertical="center" wrapText="1"/>
      <protection locked="0"/>
    </xf>
    <xf numFmtId="0" fontId="0" fillId="42" borderId="64" xfId="0" applyNumberFormat="1" applyFill="1" applyBorder="1" applyAlignment="1" applyProtection="1">
      <alignment horizontal="center" vertical="center"/>
      <protection locked="0"/>
    </xf>
    <xf numFmtId="0" fontId="0" fillId="42" borderId="65" xfId="0" applyNumberFormat="1" applyFill="1" applyBorder="1" applyAlignment="1" applyProtection="1">
      <alignment horizontal="center" vertical="center"/>
      <protection locked="0"/>
    </xf>
    <xf numFmtId="0" fontId="41" fillId="0" borderId="66" xfId="57" applyNumberFormat="1" applyFont="1" applyFill="1" applyBorder="1" applyAlignment="1" applyProtection="1">
      <alignment vertical="center" wrapText="1"/>
      <protection locked="0"/>
    </xf>
    <xf numFmtId="0" fontId="41" fillId="0" borderId="67" xfId="57" applyNumberFormat="1" applyFont="1" applyFill="1" applyBorder="1" applyAlignment="1" applyProtection="1">
      <alignment vertical="center" wrapText="1"/>
      <protection locked="0"/>
    </xf>
    <xf numFmtId="0" fontId="0" fillId="0" borderId="68"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14" fontId="0" fillId="0" borderId="40" xfId="57" applyNumberFormat="1" applyFont="1" applyFill="1" applyBorder="1" applyAlignment="1" applyProtection="1">
      <alignment horizontal="center" vertical="center" wrapText="1"/>
      <protection locked="0"/>
    </xf>
    <xf numFmtId="14" fontId="0" fillId="0" borderId="69" xfId="57" applyNumberFormat="1" applyFont="1" applyFill="1" applyBorder="1" applyAlignment="1" applyProtection="1">
      <alignment horizontal="center" vertical="center" wrapText="1"/>
      <protection locked="0"/>
    </xf>
    <xf numFmtId="0" fontId="0" fillId="36" borderId="17" xfId="0" applyFill="1" applyBorder="1" applyAlignment="1">
      <alignment horizontal="center" wrapText="1"/>
    </xf>
    <xf numFmtId="0" fontId="0" fillId="36" borderId="24" xfId="0" applyFill="1" applyBorder="1" applyAlignment="1">
      <alignment horizontal="center" wrapText="1"/>
    </xf>
    <xf numFmtId="0" fontId="0" fillId="36" borderId="18" xfId="0" applyFill="1" applyBorder="1" applyAlignment="1">
      <alignment horizontal="center" wrapText="1"/>
    </xf>
    <xf numFmtId="0" fontId="37" fillId="43" borderId="64" xfId="42" applyNumberFormat="1" applyFill="1" applyBorder="1" applyAlignment="1" applyProtection="1">
      <alignment horizontal="left" vertical="center"/>
      <protection/>
    </xf>
    <xf numFmtId="0" fontId="0" fillId="43" borderId="65" xfId="0" applyNumberFormat="1" applyFill="1" applyBorder="1" applyAlignment="1" applyProtection="1">
      <alignment horizontal="left" vertical="center"/>
      <protection/>
    </xf>
    <xf numFmtId="0" fontId="0" fillId="0" borderId="70" xfId="57" applyFill="1" applyBorder="1" applyAlignment="1" applyProtection="1">
      <alignment horizontal="center" vertical="center" wrapText="1"/>
      <protection/>
    </xf>
    <xf numFmtId="0" fontId="0" fillId="42" borderId="20" xfId="0" applyNumberFormat="1" applyFill="1" applyBorder="1" applyAlignment="1" applyProtection="1">
      <alignment horizontal="left" vertical="center" wrapText="1"/>
      <protection locked="0"/>
    </xf>
    <xf numFmtId="0" fontId="0" fillId="42" borderId="22" xfId="0" applyNumberFormat="1" applyFill="1" applyBorder="1" applyAlignment="1" applyProtection="1">
      <alignment horizontal="left" vertical="center" wrapText="1"/>
      <protection locked="0"/>
    </xf>
    <xf numFmtId="0" fontId="0" fillId="42" borderId="21" xfId="0" applyNumberFormat="1" applyFill="1" applyBorder="1" applyAlignment="1" applyProtection="1">
      <alignment horizontal="left" vertical="center" wrapText="1"/>
      <protection locked="0"/>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330</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2017</v>
      </c>
      <c r="E7" s="88">
        <v>2017</v>
      </c>
      <c r="I7" s="91" t="s">
        <v>254</v>
      </c>
      <c r="J7" s="92">
        <v>-1</v>
      </c>
    </row>
    <row r="8" spans="2:10" ht="11.25">
      <c r="B8" s="82" t="s">
        <v>27</v>
      </c>
      <c r="C8" s="84" t="str">
        <f>MONTH_PERIOD</f>
        <v>II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321</v>
      </c>
      <c r="C26" s="100" t="s">
        <v>313</v>
      </c>
      <c r="D26" s="100" t="s">
        <v>256</v>
      </c>
      <c r="E26" s="90">
        <v>2</v>
      </c>
    </row>
    <row r="27" spans="2:5" s="50" customFormat="1" ht="22.5">
      <c r="B27" s="82" t="s">
        <v>324</v>
      </c>
      <c r="C27" s="100" t="s">
        <v>296</v>
      </c>
      <c r="D27" s="100" t="s">
        <v>295</v>
      </c>
      <c r="E27" s="90">
        <v>2</v>
      </c>
    </row>
    <row r="28" spans="2:5" s="50" customFormat="1" ht="22.5">
      <c r="B28" s="82" t="s">
        <v>325</v>
      </c>
      <c r="C28" s="100" t="s">
        <v>297</v>
      </c>
      <c r="D28" s="100" t="s">
        <v>295</v>
      </c>
      <c r="E28" s="90">
        <v>2</v>
      </c>
    </row>
    <row r="29" spans="2:5" s="50" customFormat="1" ht="22.5">
      <c r="B29" s="82" t="s">
        <v>326</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80"/>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80"/>
      <c r="M35" s="54"/>
      <c r="N35" s="54"/>
      <c r="O35" s="54"/>
      <c r="P35" s="54"/>
      <c r="Q35" s="54"/>
      <c r="R35" s="55"/>
      <c r="S35" s="55"/>
      <c r="T35" s="55"/>
      <c r="U35" s="55"/>
      <c r="V35" s="55"/>
      <c r="W35" s="55"/>
      <c r="X35" s="55"/>
      <c r="Y35" s="55"/>
      <c r="Z35" s="55"/>
      <c r="AA35" s="55"/>
      <c r="AB35" s="55"/>
      <c r="AC35" s="55"/>
      <c r="AD35" s="55"/>
      <c r="AE35" s="55"/>
    </row>
    <row r="36" spans="9:31" ht="11.25">
      <c r="I36" s="52"/>
      <c r="L36" s="180"/>
      <c r="M36" s="54"/>
      <c r="N36" s="54"/>
      <c r="O36" s="54"/>
      <c r="P36" s="54"/>
      <c r="Q36" s="54"/>
      <c r="R36" s="60"/>
      <c r="S36" s="53"/>
      <c r="T36" s="53"/>
      <c r="U36" s="53"/>
      <c r="V36" s="61"/>
      <c r="W36" s="61"/>
      <c r="X36" s="53"/>
      <c r="Y36" s="53"/>
      <c r="Z36" s="53"/>
      <c r="AA36" s="53"/>
      <c r="AB36" s="53"/>
      <c r="AC36" s="53"/>
      <c r="AD36" s="53"/>
      <c r="AE36" s="53"/>
    </row>
    <row r="37" spans="7:29" ht="11.25">
      <c r="G37" s="52"/>
      <c r="H37" s="180"/>
      <c r="I37" s="52"/>
      <c r="K37" s="54"/>
      <c r="L37" s="54"/>
      <c r="M37" s="54"/>
      <c r="N37" s="54"/>
      <c r="O37" s="54"/>
      <c r="P37" s="55"/>
      <c r="Q37" s="55"/>
      <c r="R37" s="55"/>
      <c r="S37" s="55"/>
      <c r="T37" s="55"/>
      <c r="U37" s="55"/>
      <c r="V37" s="55"/>
      <c r="W37" s="55"/>
      <c r="X37" s="55"/>
      <c r="Y37" s="55"/>
      <c r="Z37" s="55"/>
      <c r="AA37" s="55"/>
      <c r="AB37" s="55"/>
      <c r="AC37" s="55"/>
    </row>
    <row r="38" spans="7:29" ht="11.25">
      <c r="G38" s="56"/>
      <c r="H38" s="180"/>
      <c r="I38" s="59"/>
      <c r="K38" s="57"/>
      <c r="L38" s="57"/>
      <c r="M38" s="57"/>
      <c r="N38" s="57"/>
      <c r="O38" s="57"/>
      <c r="P38" s="58"/>
      <c r="Q38" s="58"/>
      <c r="R38" s="58"/>
      <c r="S38" s="58"/>
      <c r="T38" s="58"/>
      <c r="U38" s="58"/>
      <c r="V38" s="58"/>
      <c r="W38" s="58"/>
      <c r="X38" s="58"/>
      <c r="Y38" s="58"/>
      <c r="Z38" s="58"/>
      <c r="AA38" s="58"/>
      <c r="AB38" s="58"/>
      <c r="AC38" s="58"/>
    </row>
    <row r="39" spans="7:29" ht="11.25">
      <c r="G39" s="56"/>
      <c r="H39" s="180"/>
      <c r="K39" s="57"/>
      <c r="L39" s="57"/>
      <c r="M39" s="57"/>
      <c r="N39" s="57"/>
      <c r="O39" s="57"/>
      <c r="P39" s="58"/>
      <c r="Q39" s="58"/>
      <c r="R39" s="58"/>
      <c r="S39" s="58"/>
      <c r="T39" s="58"/>
      <c r="U39" s="58"/>
      <c r="V39" s="58"/>
      <c r="W39" s="58"/>
      <c r="X39" s="58"/>
      <c r="Y39" s="58"/>
      <c r="Z39" s="58"/>
      <c r="AA39" s="58"/>
      <c r="AB39" s="58"/>
      <c r="AC39" s="58"/>
    </row>
    <row r="40" spans="7:29" ht="11.25">
      <c r="G40" s="59"/>
      <c r="H40" s="180"/>
      <c r="K40" s="54"/>
      <c r="L40" s="54"/>
      <c r="M40" s="54"/>
      <c r="N40" s="54"/>
      <c r="O40" s="54"/>
      <c r="P40" s="60"/>
      <c r="Q40" s="53"/>
      <c r="R40" s="53"/>
      <c r="S40" s="53"/>
      <c r="T40" s="61"/>
      <c r="U40" s="61"/>
      <c r="V40" s="53"/>
      <c r="W40" s="53"/>
      <c r="X40" s="53"/>
      <c r="Y40" s="53"/>
      <c r="Z40" s="53"/>
      <c r="AA40" s="53"/>
      <c r="AB40" s="53"/>
      <c r="AC40" s="53"/>
    </row>
    <row r="41" spans="7:29" ht="11.25">
      <c r="G41" s="181"/>
      <c r="H41" s="181"/>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332</v>
      </c>
      <c r="E2" s="12">
        <v>26422494</v>
      </c>
    </row>
    <row r="3" spans="1:5" ht="45">
      <c r="A3" s="29" t="s">
        <v>66</v>
      </c>
      <c r="B3" s="29" t="s">
        <v>67</v>
      </c>
      <c r="C3" s="29" t="s">
        <v>31</v>
      </c>
      <c r="D3" s="42" t="s">
        <v>333</v>
      </c>
      <c r="E3" s="12">
        <v>26361126</v>
      </c>
    </row>
    <row r="4" spans="1:5" ht="33.75">
      <c r="A4" s="29" t="s">
        <v>68</v>
      </c>
      <c r="B4" s="29" t="s">
        <v>69</v>
      </c>
      <c r="C4" s="29" t="s">
        <v>49</v>
      </c>
      <c r="D4" s="42" t="s">
        <v>334</v>
      </c>
      <c r="E4" s="12">
        <v>26641633</v>
      </c>
    </row>
    <row r="5" spans="1:5" ht="22.5">
      <c r="A5" s="29" t="s">
        <v>335</v>
      </c>
      <c r="B5" s="29" t="s">
        <v>336</v>
      </c>
      <c r="C5" s="29" t="s">
        <v>35</v>
      </c>
      <c r="D5" s="42" t="s">
        <v>101</v>
      </c>
      <c r="E5" s="12">
        <v>28427903</v>
      </c>
    </row>
    <row r="6" spans="1:5" ht="22.5">
      <c r="A6" s="29" t="s">
        <v>292</v>
      </c>
      <c r="B6" s="29" t="s">
        <v>337</v>
      </c>
      <c r="C6" s="29" t="s">
        <v>35</v>
      </c>
      <c r="D6" s="42" t="s">
        <v>338</v>
      </c>
      <c r="E6" s="12">
        <v>28274316</v>
      </c>
    </row>
    <row r="7" spans="1:5" ht="33.75">
      <c r="A7" s="29" t="s">
        <v>114</v>
      </c>
      <c r="B7" s="29" t="s">
        <v>115</v>
      </c>
      <c r="C7" s="29" t="s">
        <v>116</v>
      </c>
      <c r="D7" s="42" t="s">
        <v>339</v>
      </c>
      <c r="E7" s="12">
        <v>26361120</v>
      </c>
    </row>
    <row r="8" spans="1:5" ht="22.5">
      <c r="A8" s="29" t="s">
        <v>340</v>
      </c>
      <c r="B8" s="29" t="s">
        <v>341</v>
      </c>
      <c r="C8" s="29" t="s">
        <v>48</v>
      </c>
      <c r="D8" s="42" t="s">
        <v>342</v>
      </c>
      <c r="E8" s="12">
        <v>28491236</v>
      </c>
    </row>
    <row r="9" spans="1:5" ht="22.5">
      <c r="A9" s="29" t="s">
        <v>343</v>
      </c>
      <c r="B9" s="29" t="s">
        <v>344</v>
      </c>
      <c r="C9" s="29" t="s">
        <v>345</v>
      </c>
      <c r="D9" s="42" t="s">
        <v>101</v>
      </c>
      <c r="E9" s="12">
        <v>28450115</v>
      </c>
    </row>
    <row r="10" spans="1:5" ht="22.5">
      <c r="A10" s="29" t="s">
        <v>70</v>
      </c>
      <c r="B10" s="29" t="s">
        <v>102</v>
      </c>
      <c r="C10" s="29" t="s">
        <v>40</v>
      </c>
      <c r="D10" s="42" t="s">
        <v>100</v>
      </c>
      <c r="E10" s="12">
        <v>26361096</v>
      </c>
    </row>
    <row r="11" spans="1:5" ht="22.5">
      <c r="A11" s="29" t="s">
        <v>217</v>
      </c>
      <c r="B11" s="29" t="s">
        <v>346</v>
      </c>
      <c r="C11" s="29" t="s">
        <v>35</v>
      </c>
      <c r="D11" s="42" t="s">
        <v>347</v>
      </c>
      <c r="E11" s="12">
        <v>28042409</v>
      </c>
    </row>
    <row r="12" spans="1:5" ht="45">
      <c r="A12" s="29" t="s">
        <v>71</v>
      </c>
      <c r="B12" s="29" t="s">
        <v>103</v>
      </c>
      <c r="C12" s="29" t="s">
        <v>49</v>
      </c>
      <c r="D12" s="42" t="s">
        <v>348</v>
      </c>
      <c r="E12" s="12">
        <v>26361104</v>
      </c>
    </row>
    <row r="13" spans="1:5" ht="22.5">
      <c r="A13" s="29" t="s">
        <v>218</v>
      </c>
      <c r="B13" s="29" t="s">
        <v>349</v>
      </c>
      <c r="C13" s="29" t="s">
        <v>40</v>
      </c>
      <c r="D13" s="42" t="s">
        <v>100</v>
      </c>
      <c r="E13" s="12">
        <v>28042511</v>
      </c>
    </row>
    <row r="14" spans="1:5" ht="22.5">
      <c r="A14" s="29" t="s">
        <v>136</v>
      </c>
      <c r="B14" s="29" t="s">
        <v>350</v>
      </c>
      <c r="C14" s="29" t="s">
        <v>62</v>
      </c>
      <c r="D14" s="42" t="s">
        <v>101</v>
      </c>
      <c r="E14" s="12">
        <v>27823351</v>
      </c>
    </row>
    <row r="15" spans="1:5" ht="22.5">
      <c r="A15" s="29" t="s">
        <v>351</v>
      </c>
      <c r="B15" s="29" t="s">
        <v>352</v>
      </c>
      <c r="C15" s="29" t="s">
        <v>35</v>
      </c>
      <c r="D15" s="42" t="s">
        <v>101</v>
      </c>
      <c r="E15" s="12">
        <v>28794896</v>
      </c>
    </row>
    <row r="16" spans="1:5" ht="22.5">
      <c r="A16" s="29" t="s">
        <v>137</v>
      </c>
      <c r="B16" s="29" t="s">
        <v>353</v>
      </c>
      <c r="C16" s="29" t="s">
        <v>35</v>
      </c>
      <c r="D16" s="42" t="s">
        <v>101</v>
      </c>
      <c r="E16" s="12">
        <v>27812407</v>
      </c>
    </row>
    <row r="17" spans="1:5" ht="22.5">
      <c r="A17" s="29" t="s">
        <v>354</v>
      </c>
      <c r="B17" s="29" t="s">
        <v>355</v>
      </c>
      <c r="C17" s="29" t="s">
        <v>105</v>
      </c>
      <c r="D17" s="42" t="s">
        <v>100</v>
      </c>
      <c r="E17" s="12">
        <v>28493183</v>
      </c>
    </row>
    <row r="18" spans="1:5" ht="22.5">
      <c r="A18" s="29" t="s">
        <v>72</v>
      </c>
      <c r="B18" s="29" t="s">
        <v>104</v>
      </c>
      <c r="C18" s="29" t="s">
        <v>105</v>
      </c>
      <c r="D18" s="42" t="s">
        <v>338</v>
      </c>
      <c r="E18" s="12">
        <v>26422368</v>
      </c>
    </row>
    <row r="19" spans="1:5" ht="22.5">
      <c r="A19" s="29" t="s">
        <v>245</v>
      </c>
      <c r="B19" s="29" t="s">
        <v>356</v>
      </c>
      <c r="C19" s="29" t="s">
        <v>357</v>
      </c>
      <c r="D19" s="42" t="s">
        <v>358</v>
      </c>
      <c r="E19" s="12">
        <v>28155081</v>
      </c>
    </row>
    <row r="20" spans="1:5" ht="22.5">
      <c r="A20" s="29" t="s">
        <v>219</v>
      </c>
      <c r="B20" s="29" t="s">
        <v>359</v>
      </c>
      <c r="C20" s="29" t="s">
        <v>49</v>
      </c>
      <c r="D20" s="42" t="s">
        <v>101</v>
      </c>
      <c r="E20" s="12">
        <v>28042468</v>
      </c>
    </row>
    <row r="21" spans="1:5" ht="22.5">
      <c r="A21" s="29" t="s">
        <v>73</v>
      </c>
      <c r="B21" s="29" t="s">
        <v>106</v>
      </c>
      <c r="C21" s="29" t="s">
        <v>107</v>
      </c>
      <c r="D21" s="42" t="s">
        <v>100</v>
      </c>
      <c r="E21" s="12">
        <v>26597721</v>
      </c>
    </row>
    <row r="22" spans="1:5" ht="22.5">
      <c r="A22" s="29" t="s">
        <v>235</v>
      </c>
      <c r="B22" s="29" t="s">
        <v>360</v>
      </c>
      <c r="C22" s="29" t="s">
        <v>361</v>
      </c>
      <c r="D22" s="42" t="s">
        <v>347</v>
      </c>
      <c r="E22" s="12">
        <v>28072594</v>
      </c>
    </row>
    <row r="23" spans="1:5" ht="22.5">
      <c r="A23" s="29" t="s">
        <v>220</v>
      </c>
      <c r="B23" s="29" t="s">
        <v>362</v>
      </c>
      <c r="C23" s="29" t="s">
        <v>46</v>
      </c>
      <c r="D23" s="42" t="s">
        <v>100</v>
      </c>
      <c r="E23" s="12">
        <v>28042569</v>
      </c>
    </row>
    <row r="24" spans="1:5" ht="22.5">
      <c r="A24" s="29" t="s">
        <v>74</v>
      </c>
      <c r="B24" s="29" t="s">
        <v>108</v>
      </c>
      <c r="C24" s="29" t="s">
        <v>53</v>
      </c>
      <c r="D24" s="42" t="s">
        <v>100</v>
      </c>
      <c r="E24" s="12">
        <v>26533889</v>
      </c>
    </row>
    <row r="25" spans="1:5" ht="22.5">
      <c r="A25" s="29" t="s">
        <v>213</v>
      </c>
      <c r="B25" s="29" t="s">
        <v>363</v>
      </c>
      <c r="C25" s="29" t="s">
        <v>113</v>
      </c>
      <c r="D25" s="42" t="s">
        <v>100</v>
      </c>
      <c r="E25" s="12">
        <v>27997575</v>
      </c>
    </row>
    <row r="26" spans="1:5" ht="22.5">
      <c r="A26" s="29" t="s">
        <v>234</v>
      </c>
      <c r="B26" s="29" t="s">
        <v>364</v>
      </c>
      <c r="C26" s="29" t="s">
        <v>48</v>
      </c>
      <c r="D26" s="42" t="s">
        <v>101</v>
      </c>
      <c r="E26" s="12">
        <v>28135540</v>
      </c>
    </row>
    <row r="27" spans="1:5" ht="22.5">
      <c r="A27" s="29" t="s">
        <v>117</v>
      </c>
      <c r="B27" s="29" t="s">
        <v>118</v>
      </c>
      <c r="C27" s="29" t="s">
        <v>57</v>
      </c>
      <c r="D27" s="42" t="s">
        <v>365</v>
      </c>
      <c r="E27" s="12">
        <v>26361116</v>
      </c>
    </row>
    <row r="28" spans="1:5" ht="22.5">
      <c r="A28" s="29" t="s">
        <v>221</v>
      </c>
      <c r="B28" s="29" t="s">
        <v>366</v>
      </c>
      <c r="C28" s="29" t="s">
        <v>46</v>
      </c>
      <c r="D28" s="42" t="s">
        <v>101</v>
      </c>
      <c r="E28" s="12">
        <v>28042547</v>
      </c>
    </row>
    <row r="29" spans="1:5" ht="22.5">
      <c r="A29" s="29" t="s">
        <v>120</v>
      </c>
      <c r="B29" s="29" t="s">
        <v>121</v>
      </c>
      <c r="C29" s="29" t="s">
        <v>65</v>
      </c>
      <c r="D29" s="42" t="s">
        <v>365</v>
      </c>
      <c r="E29" s="12">
        <v>26361098</v>
      </c>
    </row>
    <row r="30" spans="1:5" ht="11.25">
      <c r="A30" s="29" t="s">
        <v>200</v>
      </c>
      <c r="B30" s="29" t="s">
        <v>201</v>
      </c>
      <c r="C30" s="29" t="s">
        <v>37</v>
      </c>
      <c r="D30" s="42" t="s">
        <v>127</v>
      </c>
      <c r="E30" s="12">
        <v>26555694</v>
      </c>
    </row>
    <row r="31" spans="1:5" ht="45">
      <c r="A31" s="29" t="s">
        <v>75</v>
      </c>
      <c r="B31" s="29" t="s">
        <v>109</v>
      </c>
      <c r="C31" s="29" t="s">
        <v>105</v>
      </c>
      <c r="D31" s="42" t="s">
        <v>367</v>
      </c>
      <c r="E31" s="12">
        <v>27114822</v>
      </c>
    </row>
    <row r="32" spans="1:5" ht="22.5">
      <c r="A32" s="29" t="s">
        <v>368</v>
      </c>
      <c r="B32" s="29" t="s">
        <v>369</v>
      </c>
      <c r="C32" s="29" t="s">
        <v>46</v>
      </c>
      <c r="D32" s="42" t="s">
        <v>101</v>
      </c>
      <c r="E32" s="12">
        <v>28458587</v>
      </c>
    </row>
    <row r="33" spans="1:4" ht="22.5">
      <c r="A33" s="29" t="s">
        <v>370</v>
      </c>
      <c r="B33" s="29" t="s">
        <v>371</v>
      </c>
      <c r="C33" s="29" t="s">
        <v>57</v>
      </c>
      <c r="D33" s="42" t="s">
        <v>372</v>
      </c>
    </row>
    <row r="34" spans="1:5" ht="22.5">
      <c r="A34" s="29" t="s">
        <v>373</v>
      </c>
      <c r="B34" s="29" t="s">
        <v>374</v>
      </c>
      <c r="C34" s="29" t="s">
        <v>375</v>
      </c>
      <c r="D34" s="42" t="s">
        <v>101</v>
      </c>
      <c r="E34" s="12">
        <v>28284366</v>
      </c>
    </row>
    <row r="35" spans="1:5" ht="22.5">
      <c r="A35" s="29" t="s">
        <v>240</v>
      </c>
      <c r="B35" s="29" t="s">
        <v>376</v>
      </c>
      <c r="C35" s="29" t="s">
        <v>105</v>
      </c>
      <c r="D35" s="42" t="s">
        <v>101</v>
      </c>
      <c r="E35" s="12">
        <v>28152625</v>
      </c>
    </row>
    <row r="36" spans="1:5" ht="22.5">
      <c r="A36" s="29" t="s">
        <v>377</v>
      </c>
      <c r="B36" s="29" t="s">
        <v>378</v>
      </c>
      <c r="C36" s="29" t="s">
        <v>31</v>
      </c>
      <c r="D36" s="42" t="s">
        <v>101</v>
      </c>
      <c r="E36" s="12">
        <v>28453706</v>
      </c>
    </row>
    <row r="37" spans="1:5" ht="22.5">
      <c r="A37" s="29" t="s">
        <v>379</v>
      </c>
      <c r="B37" s="29" t="s">
        <v>380</v>
      </c>
      <c r="C37" s="29" t="s">
        <v>381</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382</v>
      </c>
      <c r="E39" s="12">
        <v>26420583</v>
      </c>
    </row>
    <row r="40" spans="1:5" ht="22.5">
      <c r="A40" s="29" t="s">
        <v>78</v>
      </c>
      <c r="B40" s="29" t="s">
        <v>111</v>
      </c>
      <c r="C40" s="29" t="s">
        <v>40</v>
      </c>
      <c r="D40" s="42" t="s">
        <v>383</v>
      </c>
      <c r="E40" s="12">
        <v>26422149</v>
      </c>
    </row>
    <row r="41" spans="1:5" ht="22.5">
      <c r="A41" s="29" t="s">
        <v>205</v>
      </c>
      <c r="B41" s="29" t="s">
        <v>384</v>
      </c>
      <c r="C41" s="29" t="s">
        <v>62</v>
      </c>
      <c r="D41" s="42" t="s">
        <v>100</v>
      </c>
      <c r="E41" s="12">
        <v>27946694</v>
      </c>
    </row>
    <row r="42" spans="1:5" ht="22.5">
      <c r="A42" s="29" t="s">
        <v>246</v>
      </c>
      <c r="B42" s="29" t="s">
        <v>385</v>
      </c>
      <c r="C42" s="29" t="s">
        <v>31</v>
      </c>
      <c r="D42" s="42" t="s">
        <v>386</v>
      </c>
      <c r="E42" s="12">
        <v>28155116</v>
      </c>
    </row>
    <row r="43" spans="1:5" ht="22.5">
      <c r="A43" s="29" t="s">
        <v>290</v>
      </c>
      <c r="B43" s="29" t="s">
        <v>387</v>
      </c>
      <c r="C43" s="29" t="s">
        <v>46</v>
      </c>
      <c r="D43" s="42" t="s">
        <v>101</v>
      </c>
      <c r="E43" s="12">
        <v>28266590</v>
      </c>
    </row>
    <row r="44" spans="1:5" ht="33.75">
      <c r="A44" s="29" t="s">
        <v>79</v>
      </c>
      <c r="B44" s="29" t="s">
        <v>99</v>
      </c>
      <c r="C44" s="29" t="s">
        <v>31</v>
      </c>
      <c r="D44" s="42" t="s">
        <v>388</v>
      </c>
      <c r="E44" s="12">
        <v>26847594</v>
      </c>
    </row>
    <row r="45" spans="1:5" ht="22.5">
      <c r="A45" s="29" t="s">
        <v>227</v>
      </c>
      <c r="B45" s="29" t="s">
        <v>389</v>
      </c>
      <c r="C45" s="29" t="s">
        <v>46</v>
      </c>
      <c r="D45" s="42" t="s">
        <v>101</v>
      </c>
      <c r="E45" s="12">
        <v>28091987</v>
      </c>
    </row>
    <row r="46" spans="1:5" ht="22.5">
      <c r="A46" s="29" t="s">
        <v>80</v>
      </c>
      <c r="B46" s="29" t="s">
        <v>112</v>
      </c>
      <c r="C46" s="29" t="s">
        <v>113</v>
      </c>
      <c r="D46" s="42" t="s">
        <v>101</v>
      </c>
      <c r="E46" s="12">
        <v>26361118</v>
      </c>
    </row>
    <row r="47" spans="1:5" ht="22.5">
      <c r="A47" s="29" t="s">
        <v>390</v>
      </c>
      <c r="B47" s="29" t="s">
        <v>391</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392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393</v>
      </c>
      <c r="E54" s="12">
        <v>26641618</v>
      </c>
    </row>
    <row r="55" spans="1:5" ht="22.5">
      <c r="A55" s="30" t="s">
        <v>215</v>
      </c>
      <c r="B55" s="12">
        <v>7816067965</v>
      </c>
      <c r="C55" s="27">
        <v>780101001</v>
      </c>
      <c r="D55" s="12" t="s">
        <v>100</v>
      </c>
      <c r="E55" s="12">
        <v>27997479</v>
      </c>
    </row>
    <row r="56" spans="1:5" ht="22.5">
      <c r="A56" s="30" t="s">
        <v>394</v>
      </c>
      <c r="B56" s="12">
        <v>7704784450</v>
      </c>
      <c r="C56" s="27">
        <v>781443001</v>
      </c>
      <c r="D56" s="12" t="s">
        <v>287</v>
      </c>
      <c r="E56" s="12">
        <v>26361128</v>
      </c>
    </row>
    <row r="57" spans="1:5" ht="22.5">
      <c r="A57" s="30" t="s">
        <v>395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383</v>
      </c>
      <c r="E63" s="12">
        <v>28042181</v>
      </c>
    </row>
    <row r="64" spans="1:5" ht="22.5">
      <c r="A64" s="30" t="s">
        <v>396</v>
      </c>
      <c r="B64" s="12">
        <v>7830002303</v>
      </c>
      <c r="C64" s="27">
        <v>783450001</v>
      </c>
      <c r="D64" s="12" t="s">
        <v>101</v>
      </c>
      <c r="E64" s="12">
        <v>28453717</v>
      </c>
    </row>
    <row r="65" spans="1:5" ht="57">
      <c r="A65" s="30" t="s">
        <v>87</v>
      </c>
      <c r="B65" s="12">
        <v>7804002321</v>
      </c>
      <c r="C65" s="27">
        <v>783450001</v>
      </c>
      <c r="D65" s="12" t="s">
        <v>397</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398</v>
      </c>
      <c r="B69" s="12">
        <v>7804040302</v>
      </c>
      <c r="C69" s="27">
        <v>997850200</v>
      </c>
      <c r="D69" s="12" t="s">
        <v>399</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400</v>
      </c>
      <c r="E71" s="12">
        <v>26361102</v>
      </c>
    </row>
    <row r="72" spans="1:5" ht="22.5">
      <c r="A72" s="30" t="s">
        <v>401</v>
      </c>
      <c r="B72" s="12">
        <v>7805654288</v>
      </c>
      <c r="C72" s="27">
        <v>780501001</v>
      </c>
      <c r="D72" s="12" t="s">
        <v>101</v>
      </c>
      <c r="E72" s="12">
        <v>28796102</v>
      </c>
    </row>
    <row r="73" spans="1:5" ht="33.75">
      <c r="A73" s="30" t="s">
        <v>122</v>
      </c>
      <c r="B73" s="12">
        <v>7825660956</v>
      </c>
      <c r="C73" s="27">
        <v>783450001</v>
      </c>
      <c r="D73" s="12" t="s">
        <v>402</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403</v>
      </c>
      <c r="E77" s="12">
        <v>27307314</v>
      </c>
    </row>
    <row r="78" spans="1:5" ht="22.5">
      <c r="A78" s="30" t="s">
        <v>241</v>
      </c>
      <c r="B78" s="12">
        <v>7813464548</v>
      </c>
      <c r="C78" s="27">
        <v>781301001</v>
      </c>
      <c r="D78" s="12" t="s">
        <v>383</v>
      </c>
      <c r="E78" s="12">
        <v>28152707</v>
      </c>
    </row>
    <row r="79" spans="1:5" ht="33.75">
      <c r="A79" s="30" t="s">
        <v>38</v>
      </c>
      <c r="B79" s="12">
        <v>7811039386</v>
      </c>
      <c r="C79" s="27">
        <v>997850001</v>
      </c>
      <c r="D79" s="12" t="s">
        <v>404</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405</v>
      </c>
      <c r="E81" s="12">
        <v>26814895</v>
      </c>
    </row>
    <row r="82" spans="1:5" ht="33.75">
      <c r="A82" s="30" t="s">
        <v>41</v>
      </c>
      <c r="B82" s="12">
        <v>7714783092</v>
      </c>
      <c r="C82" s="27">
        <v>783943001</v>
      </c>
      <c r="D82" s="12" t="s">
        <v>406</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407</v>
      </c>
      <c r="E92" s="12">
        <v>26539356</v>
      </c>
    </row>
    <row r="93" spans="1:5" ht="22.5">
      <c r="A93" s="30" t="s">
        <v>228</v>
      </c>
      <c r="B93" s="12">
        <v>7825404448</v>
      </c>
      <c r="C93" s="27">
        <v>783450001</v>
      </c>
      <c r="D93" s="12" t="s">
        <v>386</v>
      </c>
      <c r="E93" s="12">
        <v>28091963</v>
      </c>
    </row>
    <row r="94" spans="1:5" ht="22.5">
      <c r="A94" s="30" t="s">
        <v>124</v>
      </c>
      <c r="B94" s="12">
        <v>7810577007</v>
      </c>
      <c r="C94" s="27">
        <v>781001001</v>
      </c>
      <c r="D94" s="12" t="s">
        <v>408</v>
      </c>
      <c r="E94" s="12">
        <v>26555650</v>
      </c>
    </row>
    <row r="95" spans="1:5" ht="22.5">
      <c r="A95" s="30" t="s">
        <v>50</v>
      </c>
      <c r="B95" s="12">
        <v>7810237177</v>
      </c>
      <c r="C95" s="27">
        <v>781001001</v>
      </c>
      <c r="D95" s="12" t="s">
        <v>399</v>
      </c>
      <c r="E95" s="12">
        <v>26422151</v>
      </c>
    </row>
    <row r="96" spans="1:5" ht="22.5">
      <c r="A96" s="30" t="s">
        <v>409</v>
      </c>
      <c r="B96" s="12">
        <v>7817015769</v>
      </c>
      <c r="C96" s="27">
        <v>783450001</v>
      </c>
      <c r="D96" s="12" t="s">
        <v>100</v>
      </c>
      <c r="E96" s="12">
        <v>28816484</v>
      </c>
    </row>
    <row r="97" spans="1:5" ht="22.5">
      <c r="A97" s="30" t="s">
        <v>208</v>
      </c>
      <c r="B97" s="12">
        <v>7806008745</v>
      </c>
      <c r="C97" s="27">
        <v>780601001</v>
      </c>
      <c r="D97" s="12" t="s">
        <v>338</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410</v>
      </c>
      <c r="E100" s="12">
        <v>26533887</v>
      </c>
    </row>
    <row r="101" spans="1:5" ht="22.5">
      <c r="A101" s="30" t="s">
        <v>223</v>
      </c>
      <c r="B101" s="12">
        <v>7801032688</v>
      </c>
      <c r="C101" s="27">
        <v>780101001</v>
      </c>
      <c r="D101" s="12" t="s">
        <v>386</v>
      </c>
      <c r="E101" s="12">
        <v>28042447</v>
      </c>
    </row>
    <row r="102" spans="1:5" ht="22.5">
      <c r="A102" s="30" t="s">
        <v>411</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412</v>
      </c>
      <c r="B106" s="12">
        <v>7813554914</v>
      </c>
      <c r="C106" s="27">
        <v>781301001</v>
      </c>
      <c r="D106" s="12" t="s">
        <v>100</v>
      </c>
      <c r="E106" s="12">
        <v>28454938</v>
      </c>
    </row>
    <row r="107" spans="1:5" ht="22.5">
      <c r="A107" s="30" t="s">
        <v>243</v>
      </c>
      <c r="B107" s="12">
        <v>7801560631</v>
      </c>
      <c r="C107" s="27">
        <v>780101001</v>
      </c>
      <c r="D107" s="12" t="s">
        <v>399</v>
      </c>
      <c r="E107" s="12">
        <v>28152680</v>
      </c>
    </row>
    <row r="108" spans="1:5" ht="57">
      <c r="A108" s="30" t="s">
        <v>51</v>
      </c>
      <c r="B108" s="12">
        <v>7703590927</v>
      </c>
      <c r="C108" s="27">
        <v>785050001</v>
      </c>
      <c r="D108" s="12" t="s">
        <v>413</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414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415</v>
      </c>
      <c r="B113" s="12">
        <v>7804099257</v>
      </c>
      <c r="C113" s="27">
        <v>784301001</v>
      </c>
      <c r="D113" s="12" t="s">
        <v>416</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417</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338</v>
      </c>
      <c r="E119" s="12">
        <v>26361093</v>
      </c>
    </row>
    <row r="120" spans="1:5" ht="22.5">
      <c r="A120" s="30" t="s">
        <v>418</v>
      </c>
      <c r="B120" s="12">
        <v>7817330143</v>
      </c>
      <c r="C120" s="27">
        <v>781701001</v>
      </c>
      <c r="D120" s="12" t="s">
        <v>100</v>
      </c>
      <c r="E120" s="12">
        <v>28041958</v>
      </c>
    </row>
    <row r="121" spans="1:5" ht="22.5">
      <c r="A121" s="30" t="s">
        <v>56</v>
      </c>
      <c r="B121" s="12">
        <v>7801185204</v>
      </c>
      <c r="C121" s="27">
        <v>784101001</v>
      </c>
      <c r="D121" s="12" t="s">
        <v>347</v>
      </c>
      <c r="E121" s="12">
        <v>27546308</v>
      </c>
    </row>
    <row r="122" spans="1:5" ht="33.75">
      <c r="A122" s="30" t="s">
        <v>129</v>
      </c>
      <c r="B122" s="12">
        <v>7811322925</v>
      </c>
      <c r="C122" s="27">
        <v>781101001</v>
      </c>
      <c r="D122" s="12" t="s">
        <v>419</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420</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417</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421</v>
      </c>
      <c r="E134" s="12">
        <v>27546295</v>
      </c>
    </row>
    <row r="135" spans="1:5" ht="22.5">
      <c r="A135" s="30" t="s">
        <v>422</v>
      </c>
      <c r="B135" s="12">
        <v>7805614870</v>
      </c>
      <c r="C135" s="27">
        <v>783901001</v>
      </c>
      <c r="D135" s="12" t="s">
        <v>423</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424</v>
      </c>
      <c r="B139" s="12">
        <v>7806438628</v>
      </c>
      <c r="C139" s="27">
        <v>780601001</v>
      </c>
      <c r="D139" s="12" t="s">
        <v>425</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426</v>
      </c>
      <c r="B142" s="12">
        <v>7805519673</v>
      </c>
      <c r="C142" s="27">
        <v>783801001</v>
      </c>
      <c r="D142" s="12" t="s">
        <v>101</v>
      </c>
      <c r="E142" s="12">
        <v>28151979</v>
      </c>
    </row>
    <row r="143" spans="1:5" ht="22.5">
      <c r="A143" s="30" t="s">
        <v>427</v>
      </c>
      <c r="B143" s="12">
        <v>7802853013</v>
      </c>
      <c r="C143" s="27">
        <v>780201001</v>
      </c>
      <c r="D143" s="12" t="s">
        <v>101</v>
      </c>
      <c r="E143" s="12">
        <v>28511826</v>
      </c>
    </row>
    <row r="144" spans="1:5" ht="22.5">
      <c r="A144" s="30" t="s">
        <v>428</v>
      </c>
      <c r="B144" s="12">
        <v>7841014910</v>
      </c>
      <c r="C144" s="27">
        <v>784101001</v>
      </c>
      <c r="D144" s="12" t="s">
        <v>429</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430</v>
      </c>
      <c r="E146" s="12">
        <v>26361115</v>
      </c>
    </row>
    <row r="147" spans="1:5" ht="22.5">
      <c r="A147" s="30" t="s">
        <v>431</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383</v>
      </c>
      <c r="E151" s="12">
        <v>28134965</v>
      </c>
    </row>
    <row r="152" spans="1:5" ht="22.5">
      <c r="A152" s="30" t="s">
        <v>88</v>
      </c>
      <c r="B152" s="12">
        <v>7806007029</v>
      </c>
      <c r="C152" s="27">
        <v>780601001</v>
      </c>
      <c r="D152" s="12" t="s">
        <v>347</v>
      </c>
      <c r="E152" s="12">
        <v>26422092</v>
      </c>
    </row>
    <row r="153" spans="1:5" ht="33.75">
      <c r="A153" s="30" t="s">
        <v>89</v>
      </c>
      <c r="B153" s="12">
        <v>7811375691</v>
      </c>
      <c r="C153" s="27">
        <v>781101001</v>
      </c>
      <c r="D153" s="12" t="s">
        <v>432</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433</v>
      </c>
      <c r="E155" s="12">
        <v>26769190</v>
      </c>
    </row>
    <row r="156" spans="1:5" ht="11.25">
      <c r="A156" s="30" t="s">
        <v>133</v>
      </c>
      <c r="B156" s="12">
        <v>7841378040</v>
      </c>
      <c r="C156" s="27">
        <v>784101001</v>
      </c>
      <c r="D156" s="12" t="s">
        <v>434</v>
      </c>
      <c r="E156" s="12">
        <v>26641597</v>
      </c>
    </row>
    <row r="157" spans="1:5" ht="22.5">
      <c r="A157" s="30" t="s">
        <v>435</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383</v>
      </c>
      <c r="E160" s="12">
        <v>26361123</v>
      </c>
    </row>
    <row r="161" spans="1:5" ht="22.5">
      <c r="A161" s="30" t="s">
        <v>436</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437</v>
      </c>
      <c r="B163" s="12">
        <v>7703792360</v>
      </c>
      <c r="C163" s="27">
        <v>780701001</v>
      </c>
      <c r="D163" s="12" t="s">
        <v>101</v>
      </c>
      <c r="E163" s="12">
        <v>28496542</v>
      </c>
    </row>
    <row r="164" spans="1:5" ht="22.5">
      <c r="A164" s="30" t="s">
        <v>93</v>
      </c>
      <c r="B164" s="12">
        <v>7820027796</v>
      </c>
      <c r="C164" s="27">
        <v>782001001</v>
      </c>
      <c r="D164" s="12" t="s">
        <v>383</v>
      </c>
      <c r="E164" s="12">
        <v>26516049</v>
      </c>
    </row>
    <row r="165" spans="1:5" ht="22.5">
      <c r="A165" s="30" t="s">
        <v>249</v>
      </c>
      <c r="B165" s="12">
        <v>7820013553</v>
      </c>
      <c r="C165" s="27">
        <v>782001001</v>
      </c>
      <c r="D165" s="12" t="s">
        <v>338</v>
      </c>
      <c r="E165" s="12">
        <v>28191592</v>
      </c>
    </row>
    <row r="166" spans="1:5" ht="45">
      <c r="A166" s="30" t="s">
        <v>160</v>
      </c>
      <c r="B166" s="12">
        <v>7830000970</v>
      </c>
      <c r="C166" s="27">
        <v>783450001</v>
      </c>
      <c r="D166" s="12" t="s">
        <v>438</v>
      </c>
      <c r="E166" s="12">
        <v>26322166</v>
      </c>
    </row>
    <row r="167" spans="1:5" ht="22.5">
      <c r="A167" s="30" t="s">
        <v>236</v>
      </c>
      <c r="B167" s="12">
        <v>7707049388</v>
      </c>
      <c r="C167" s="27">
        <v>784001001</v>
      </c>
      <c r="D167" s="12" t="s">
        <v>338</v>
      </c>
      <c r="E167" s="12">
        <v>26357538</v>
      </c>
    </row>
    <row r="168" spans="1:5" ht="22.5">
      <c r="A168" s="30" t="s">
        <v>439</v>
      </c>
      <c r="B168" s="12">
        <v>7813045547</v>
      </c>
      <c r="C168" s="27">
        <v>781301001</v>
      </c>
      <c r="D168" s="12" t="s">
        <v>347</v>
      </c>
      <c r="E168" s="12">
        <v>27995413</v>
      </c>
    </row>
    <row r="169" spans="1:5" ht="22.5">
      <c r="A169" s="30" t="s">
        <v>440</v>
      </c>
      <c r="B169" s="12">
        <v>7812029408</v>
      </c>
      <c r="C169" s="27">
        <v>783801001</v>
      </c>
      <c r="D169" s="12" t="s">
        <v>386</v>
      </c>
      <c r="E169" s="12">
        <v>28454949</v>
      </c>
    </row>
    <row r="170" spans="1:5" ht="22.5">
      <c r="A170" s="30" t="s">
        <v>441</v>
      </c>
      <c r="B170" s="12">
        <v>7805029012</v>
      </c>
      <c r="C170" s="27">
        <v>780501001</v>
      </c>
      <c r="D170" s="12" t="s">
        <v>101</v>
      </c>
      <c r="E170" s="12">
        <v>26361089</v>
      </c>
    </row>
    <row r="171" spans="1:5" ht="33.75">
      <c r="A171" s="30" t="s">
        <v>442</v>
      </c>
      <c r="B171" s="12">
        <v>7804040077</v>
      </c>
      <c r="C171" s="27">
        <v>780401001</v>
      </c>
      <c r="D171" s="12" t="s">
        <v>443</v>
      </c>
      <c r="E171" s="12">
        <v>26491915</v>
      </c>
    </row>
    <row r="172" spans="1:5" ht="22.5">
      <c r="A172" s="30" t="s">
        <v>444</v>
      </c>
      <c r="B172" s="12">
        <v>7812009592</v>
      </c>
      <c r="C172" s="27">
        <v>783801001</v>
      </c>
      <c r="D172" s="12" t="s">
        <v>386</v>
      </c>
      <c r="E172" s="12">
        <v>26422396</v>
      </c>
    </row>
    <row r="173" spans="1:5" ht="22.5">
      <c r="A173" s="30" t="s">
        <v>445</v>
      </c>
      <c r="B173" s="12">
        <v>7813045434</v>
      </c>
      <c r="C173" s="27">
        <v>781301001</v>
      </c>
      <c r="D173" s="12" t="s">
        <v>101</v>
      </c>
      <c r="E173" s="12">
        <v>28436138</v>
      </c>
    </row>
    <row r="174" spans="1:5" ht="22.5">
      <c r="A174" s="30" t="s">
        <v>446</v>
      </c>
      <c r="B174" s="12">
        <v>7817002417</v>
      </c>
      <c r="C174" s="27">
        <v>781701001</v>
      </c>
      <c r="D174" s="12" t="s">
        <v>100</v>
      </c>
      <c r="E174" s="12">
        <v>28485475</v>
      </c>
    </row>
    <row r="175" spans="1:5" ht="22.5">
      <c r="A175" s="30" t="s">
        <v>447</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448</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workbookViewId="0" topLeftCell="C22">
      <selection activeCell="G44" sqref="G44"/>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82" t="str">
        <f>FORMCODE</f>
        <v>WARM.OPENINFO.QV.4.178</v>
      </c>
      <c r="H4" s="182"/>
      <c r="I4" s="4"/>
      <c r="P4" s="44"/>
      <c r="Q4" s="44"/>
    </row>
    <row r="5" spans="1:17" s="3" customFormat="1" ht="14.25" customHeight="1">
      <c r="A5" s="33"/>
      <c r="B5" s="32"/>
      <c r="D5" s="6"/>
      <c r="E5" s="6"/>
      <c r="F5" s="6"/>
      <c r="G5" s="182" t="str">
        <f>VERSION</f>
        <v>Версия 1.0</v>
      </c>
      <c r="H5" s="182"/>
      <c r="I5" s="5"/>
      <c r="P5" s="44"/>
      <c r="Q5" s="44"/>
    </row>
    <row r="6" spans="1:17" s="3" customFormat="1" ht="14.25" customHeight="1">
      <c r="A6" s="33"/>
      <c r="B6" s="32"/>
      <c r="D6" s="6"/>
      <c r="E6" s="7"/>
      <c r="F6" s="8"/>
      <c r="G6" s="9"/>
      <c r="H6" s="9"/>
      <c r="I6" s="5"/>
      <c r="P6" s="44"/>
      <c r="Q6" s="44"/>
    </row>
    <row r="7" spans="1:17" s="21" customFormat="1" ht="45" customHeight="1">
      <c r="A7" s="33"/>
      <c r="B7" s="32"/>
      <c r="C7" s="63"/>
      <c r="D7" s="21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5"/>
      <c r="F7" s="215"/>
      <c r="G7" s="215"/>
      <c r="H7" s="215"/>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211" t="s">
        <v>285</v>
      </c>
      <c r="E9" s="211"/>
      <c r="F9" s="211"/>
      <c r="G9" s="211"/>
      <c r="H9" s="211"/>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212" t="s">
        <v>449</v>
      </c>
      <c r="G12" s="213"/>
      <c r="H12" s="18"/>
      <c r="I12" s="11"/>
      <c r="P12" s="45"/>
      <c r="Q12" s="45"/>
    </row>
    <row r="13" spans="4:17" ht="15" customHeight="1">
      <c r="D13" s="65"/>
      <c r="E13" s="19"/>
      <c r="F13" s="214"/>
      <c r="G13" s="214"/>
      <c r="H13" s="20"/>
      <c r="I13" s="21"/>
      <c r="P13" s="45"/>
      <c r="Q13" s="45"/>
    </row>
    <row r="14" spans="3:17" ht="27.75" customHeight="1">
      <c r="C14" s="22"/>
      <c r="D14" s="65"/>
      <c r="E14" s="69" t="s">
        <v>3</v>
      </c>
      <c r="F14" s="200" t="s">
        <v>414</v>
      </c>
      <c r="G14" s="201"/>
      <c r="H14" s="20"/>
      <c r="I14" s="21"/>
      <c r="P14" s="45"/>
      <c r="Q14" s="45"/>
    </row>
    <row r="15" spans="4:17" ht="27.75" customHeight="1">
      <c r="D15" s="65"/>
      <c r="E15" s="70" t="s">
        <v>4</v>
      </c>
      <c r="F15" s="202">
        <v>7805018099</v>
      </c>
      <c r="G15" s="203"/>
      <c r="H15" s="66"/>
      <c r="I15" s="21"/>
      <c r="P15" s="45"/>
      <c r="Q15" s="45"/>
    </row>
    <row r="16" spans="4:17" ht="27.75" customHeight="1">
      <c r="D16" s="65"/>
      <c r="E16" s="71" t="s">
        <v>5</v>
      </c>
      <c r="F16" s="204">
        <v>781001001</v>
      </c>
      <c r="G16" s="205"/>
      <c r="H16" s="66"/>
      <c r="I16" s="21"/>
      <c r="P16" s="45"/>
      <c r="Q16" s="45"/>
    </row>
    <row r="17" spans="4:17" ht="15" customHeight="1">
      <c r="D17" s="15"/>
      <c r="E17" s="15"/>
      <c r="F17" s="15"/>
      <c r="G17" s="17"/>
      <c r="H17" s="18"/>
      <c r="I17" s="11"/>
      <c r="P17" s="45"/>
      <c r="Q17" s="45"/>
    </row>
    <row r="18" spans="4:17" ht="27.75" customHeight="1">
      <c r="D18" s="65"/>
      <c r="E18" s="72" t="s">
        <v>22</v>
      </c>
      <c r="F18" s="204" t="s">
        <v>168</v>
      </c>
      <c r="G18" s="205"/>
      <c r="H18" s="17"/>
      <c r="I18" s="23"/>
      <c r="J18" s="24"/>
      <c r="P18" s="45"/>
      <c r="Q18" s="45"/>
    </row>
    <row r="19" spans="4:17" ht="15" customHeight="1">
      <c r="D19" s="65"/>
      <c r="E19" s="19"/>
      <c r="F19" s="15"/>
      <c r="G19" s="20"/>
      <c r="H19" s="20"/>
      <c r="I19" s="21"/>
      <c r="P19" s="45"/>
      <c r="Q19" s="45"/>
    </row>
    <row r="20" spans="4:17" ht="22.5" customHeight="1">
      <c r="D20" s="65"/>
      <c r="E20" s="206" t="s">
        <v>327</v>
      </c>
      <c r="F20" s="207"/>
      <c r="G20" s="208"/>
      <c r="H20" s="17"/>
      <c r="I20" s="23"/>
      <c r="J20" s="24"/>
      <c r="P20" s="45"/>
      <c r="Q20" s="45"/>
    </row>
    <row r="21" spans="4:17" ht="27.75" customHeight="1">
      <c r="D21" s="65"/>
      <c r="E21" s="73" t="s">
        <v>309</v>
      </c>
      <c r="F21" s="209" t="s">
        <v>306</v>
      </c>
      <c r="G21" s="210"/>
      <c r="H21" s="20"/>
      <c r="I21" s="21"/>
      <c r="P21" s="45"/>
      <c r="Q21" s="45"/>
    </row>
    <row r="22" spans="4:17" ht="27.75" customHeight="1">
      <c r="D22" s="65"/>
      <c r="E22" s="73" t="s">
        <v>6</v>
      </c>
      <c r="F22" s="209">
        <v>2017</v>
      </c>
      <c r="G22" s="210"/>
      <c r="H22" s="20"/>
      <c r="I22" s="21"/>
      <c r="P22" s="45"/>
      <c r="Q22" s="45"/>
    </row>
    <row r="23" spans="4:17" ht="15" customHeight="1">
      <c r="D23" s="15"/>
      <c r="E23" s="15"/>
      <c r="F23" s="15"/>
      <c r="G23" s="17"/>
      <c r="H23" s="18"/>
      <c r="I23" s="11"/>
      <c r="P23" s="45"/>
      <c r="Q23" s="45"/>
    </row>
    <row r="24" spans="4:17" ht="29.25" customHeight="1">
      <c r="D24" s="15"/>
      <c r="E24" s="206" t="s">
        <v>312</v>
      </c>
      <c r="F24" s="207"/>
      <c r="G24" s="208"/>
      <c r="H24" s="18"/>
      <c r="I24" s="11"/>
      <c r="P24" s="45"/>
      <c r="Q24" s="45"/>
    </row>
    <row r="25" spans="4:17" ht="27.75" customHeight="1">
      <c r="D25" s="65"/>
      <c r="E25" s="71" t="s">
        <v>313</v>
      </c>
      <c r="F25" s="209" t="s">
        <v>314</v>
      </c>
      <c r="G25" s="210"/>
      <c r="H25" s="17"/>
      <c r="I25" s="23"/>
      <c r="J25" s="24"/>
      <c r="P25" s="45"/>
      <c r="Q25" s="45"/>
    </row>
    <row r="26" spans="4:10" ht="13.5">
      <c r="D26" s="65"/>
      <c r="E26" s="19"/>
      <c r="F26" s="15"/>
      <c r="G26" s="20"/>
      <c r="H26" s="17"/>
      <c r="I26" s="23"/>
      <c r="J26" s="24"/>
    </row>
    <row r="27" spans="4:10" ht="22.5" customHeight="1">
      <c r="D27" s="65"/>
      <c r="E27" s="189" t="s">
        <v>7</v>
      </c>
      <c r="F27" s="190"/>
      <c r="G27" s="191"/>
      <c r="H27" s="66"/>
      <c r="I27" s="39"/>
      <c r="J27" s="39"/>
    </row>
    <row r="28" spans="1:9" ht="23.25" customHeight="1">
      <c r="A28" s="34"/>
      <c r="D28" s="15"/>
      <c r="E28" s="74" t="s">
        <v>8</v>
      </c>
      <c r="F28" s="192" t="s">
        <v>452</v>
      </c>
      <c r="G28" s="193"/>
      <c r="H28" s="66"/>
      <c r="I28" s="40"/>
    </row>
    <row r="29" spans="1:9" ht="27.75" customHeight="1">
      <c r="A29" s="34"/>
      <c r="D29" s="15"/>
      <c r="E29" s="75" t="s">
        <v>9</v>
      </c>
      <c r="F29" s="194" t="s">
        <v>452</v>
      </c>
      <c r="G29" s="195"/>
      <c r="H29" s="66"/>
      <c r="I29" s="41"/>
    </row>
    <row r="30" spans="4:9" ht="15" customHeight="1">
      <c r="D30" s="65"/>
      <c r="E30" s="19"/>
      <c r="F30" s="15"/>
      <c r="G30" s="20"/>
      <c r="H30" s="66"/>
      <c r="I30" s="21"/>
    </row>
    <row r="31" spans="4:9" ht="22.5" customHeight="1">
      <c r="D31" s="65"/>
      <c r="E31" s="189" t="s">
        <v>18</v>
      </c>
      <c r="F31" s="190"/>
      <c r="G31" s="191"/>
      <c r="H31" s="66"/>
      <c r="I31" s="21"/>
    </row>
    <row r="32" spans="4:9" ht="27.75" customHeight="1">
      <c r="D32" s="65"/>
      <c r="E32" s="76" t="s">
        <v>11</v>
      </c>
      <c r="F32" s="198" t="s">
        <v>453</v>
      </c>
      <c r="G32" s="199"/>
      <c r="H32" s="66"/>
      <c r="I32" s="21"/>
    </row>
    <row r="33" spans="4:9" ht="27.75" customHeight="1">
      <c r="D33" s="65"/>
      <c r="E33" s="77" t="s">
        <v>12</v>
      </c>
      <c r="F33" s="183" t="s">
        <v>454</v>
      </c>
      <c r="G33" s="184"/>
      <c r="H33" s="66"/>
      <c r="I33" s="21"/>
    </row>
    <row r="34" spans="4:9" ht="15" customHeight="1">
      <c r="D34" s="65"/>
      <c r="E34" s="19"/>
      <c r="F34" s="15"/>
      <c r="G34" s="20"/>
      <c r="H34" s="66"/>
      <c r="I34" s="21"/>
    </row>
    <row r="35" spans="1:9" ht="22.5" customHeight="1">
      <c r="A35" s="34"/>
      <c r="D35" s="15"/>
      <c r="E35" s="189" t="s">
        <v>10</v>
      </c>
      <c r="F35" s="190"/>
      <c r="G35" s="191"/>
      <c r="H35" s="66"/>
      <c r="I35" s="11"/>
    </row>
    <row r="36" spans="1:9" ht="27.75" customHeight="1">
      <c r="A36" s="34"/>
      <c r="B36" s="35"/>
      <c r="D36" s="67"/>
      <c r="E36" s="76" t="s">
        <v>11</v>
      </c>
      <c r="F36" s="196" t="s">
        <v>456</v>
      </c>
      <c r="G36" s="197"/>
      <c r="H36" s="66"/>
      <c r="I36" s="25"/>
    </row>
    <row r="37" spans="1:9" ht="27.75" customHeight="1">
      <c r="A37" s="34"/>
      <c r="B37" s="35"/>
      <c r="D37" s="67"/>
      <c r="E37" s="76" t="s">
        <v>12</v>
      </c>
      <c r="F37" s="196" t="s">
        <v>457</v>
      </c>
      <c r="G37" s="197"/>
      <c r="H37" s="66"/>
      <c r="I37" s="25"/>
    </row>
    <row r="38" spans="1:9" ht="27.75" customHeight="1">
      <c r="A38" s="34"/>
      <c r="B38" s="35"/>
      <c r="D38" s="67"/>
      <c r="E38" s="76" t="s">
        <v>13</v>
      </c>
      <c r="F38" s="185" t="s">
        <v>458</v>
      </c>
      <c r="G38" s="186"/>
      <c r="H38" s="66"/>
      <c r="I38" s="25"/>
    </row>
    <row r="39" spans="1:9" ht="27.75" customHeight="1">
      <c r="A39" s="34"/>
      <c r="B39" s="35"/>
      <c r="D39" s="67"/>
      <c r="E39" s="77" t="s">
        <v>14</v>
      </c>
      <c r="F39" s="187" t="s">
        <v>455</v>
      </c>
      <c r="G39" s="188"/>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tabSelected="1" zoomScale="85" zoomScaleNormal="85" zoomScalePageLayoutView="0" workbookViewId="0" topLeftCell="C4">
      <selection activeCell="H26" sqref="H26"/>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216" t="s">
        <v>300</v>
      </c>
      <c r="F7" s="217"/>
      <c r="G7" s="217"/>
      <c r="H7" s="217"/>
      <c r="I7" s="217"/>
      <c r="J7" s="217"/>
      <c r="K7" s="218"/>
      <c r="L7" s="129"/>
      <c r="N7" s="131"/>
      <c r="O7" s="131"/>
      <c r="P7" s="131"/>
      <c r="Q7" s="131"/>
    </row>
    <row r="8" spans="1:17" s="130" customFormat="1" ht="12.75">
      <c r="A8" s="135"/>
      <c r="B8" s="135"/>
      <c r="C8" s="127"/>
      <c r="D8" s="128"/>
      <c r="E8" s="219" t="str">
        <f>COMPANY</f>
        <v>ООО "Газпром трансгаз Санкт-Петербург"</v>
      </c>
      <c r="F8" s="220"/>
      <c r="G8" s="220"/>
      <c r="H8" s="220"/>
      <c r="I8" s="220"/>
      <c r="J8" s="220"/>
      <c r="K8" s="221"/>
      <c r="L8" s="129"/>
      <c r="N8" s="131"/>
      <c r="O8" s="131"/>
      <c r="P8" s="131"/>
      <c r="Q8" s="131"/>
    </row>
    <row r="9" spans="1:17" ht="12" thickBot="1">
      <c r="A9" s="134"/>
      <c r="B9" s="134"/>
      <c r="C9" s="80"/>
      <c r="D9" s="117"/>
      <c r="E9" s="222" t="str">
        <f>" за "&amp;MONTH_PERIOD&amp;" "&amp;YEAR_PERIOD&amp;" года"</f>
        <v> за II квартал 2017 года</v>
      </c>
      <c r="F9" s="223"/>
      <c r="G9" s="223"/>
      <c r="H9" s="223"/>
      <c r="I9" s="223"/>
      <c r="J9" s="223"/>
      <c r="K9" s="224"/>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329</v>
      </c>
      <c r="K11" s="157" t="s">
        <v>322</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77" t="s">
        <v>328</v>
      </c>
      <c r="G14" s="153">
        <v>0</v>
      </c>
      <c r="H14" s="153">
        <v>0</v>
      </c>
      <c r="I14" s="153">
        <v>0</v>
      </c>
      <c r="J14" s="178" t="s">
        <v>459</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25" t="s">
        <v>294</v>
      </c>
      <c r="G17" s="225"/>
      <c r="H17" s="225"/>
      <c r="I17" s="225"/>
      <c r="J17" s="225"/>
      <c r="K17" s="225"/>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G14" sqref="G14"/>
    </sheetView>
  </sheetViews>
  <sheetFormatPr defaultColWidth="9.140625" defaultRowHeight="11.25"/>
  <cols>
    <col min="1" max="2" width="8.140625" style="136" hidden="1" customWidth="1"/>
    <col min="3" max="3" width="9.00390625" style="7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4" customFormat="1" ht="32.25" customHeight="1" hidden="1">
      <c r="A1" s="134">
        <f>ID</f>
        <v>26424110</v>
      </c>
      <c r="B1" s="134"/>
      <c r="C1" s="113"/>
      <c r="D1" s="113"/>
      <c r="E1" s="122"/>
      <c r="F1" s="122"/>
      <c r="G1" s="122"/>
      <c r="H1" s="122"/>
      <c r="I1" s="122"/>
    </row>
    <row r="2" spans="1:3" s="114" customFormat="1" ht="32.25" customHeight="1" hidden="1">
      <c r="A2" s="134"/>
      <c r="B2" s="134"/>
      <c r="C2" s="113"/>
    </row>
    <row r="3" spans="1:9" s="114" customFormat="1" ht="32.25" customHeight="1" hidden="1">
      <c r="A3" s="134"/>
      <c r="B3" s="134"/>
      <c r="C3" s="113"/>
      <c r="D3" s="113"/>
      <c r="E3" s="113"/>
      <c r="F3" s="113"/>
      <c r="G3" s="113"/>
      <c r="H3" s="113"/>
      <c r="I3" s="113"/>
    </row>
    <row r="4" spans="1:10" ht="11.25">
      <c r="A4" s="134"/>
      <c r="B4" s="134"/>
      <c r="C4" s="80"/>
      <c r="D4" s="115"/>
      <c r="E4" s="116"/>
      <c r="F4" s="116"/>
      <c r="G4" s="116"/>
      <c r="H4" s="116"/>
      <c r="I4" s="116"/>
      <c r="J4" s="124" t="str">
        <f>FORMID</f>
        <v>WARM.OPENINFO.QV.4.178</v>
      </c>
    </row>
    <row r="5" spans="1:10" ht="11.25">
      <c r="A5" s="134"/>
      <c r="B5" s="134"/>
      <c r="C5" s="80"/>
      <c r="D5" s="117"/>
      <c r="E5" s="37"/>
      <c r="F5" s="37"/>
      <c r="G5" s="37"/>
      <c r="H5" s="37"/>
      <c r="I5" s="37"/>
      <c r="J5" s="126"/>
    </row>
    <row r="6" spans="1:10" ht="12" thickBot="1">
      <c r="A6" s="134"/>
      <c r="B6" s="134"/>
      <c r="C6" s="80"/>
      <c r="D6" s="117"/>
      <c r="E6" s="37"/>
      <c r="F6" s="37"/>
      <c r="G6" s="37"/>
      <c r="H6" s="37"/>
      <c r="I6" s="37"/>
      <c r="J6" s="126"/>
    </row>
    <row r="7" spans="1:15" s="130" customFormat="1" ht="19.5" customHeight="1">
      <c r="A7" s="135"/>
      <c r="B7" s="135"/>
      <c r="C7" s="127"/>
      <c r="D7" s="128"/>
      <c r="E7" s="216" t="s">
        <v>295</v>
      </c>
      <c r="F7" s="217"/>
      <c r="G7" s="217"/>
      <c r="H7" s="217"/>
      <c r="I7" s="218"/>
      <c r="J7" s="129"/>
      <c r="L7" s="131"/>
      <c r="M7" s="131"/>
      <c r="N7" s="131"/>
      <c r="O7" s="131"/>
    </row>
    <row r="8" spans="1:15" s="130" customFormat="1" ht="12.75">
      <c r="A8" s="135"/>
      <c r="B8" s="135"/>
      <c r="C8" s="127"/>
      <c r="D8" s="128"/>
      <c r="E8" s="219" t="str">
        <f>COMPANY</f>
        <v>ООО "Газпром трансгаз Санкт-Петербург"</v>
      </c>
      <c r="F8" s="220"/>
      <c r="G8" s="220"/>
      <c r="H8" s="220"/>
      <c r="I8" s="221"/>
      <c r="J8" s="129"/>
      <c r="L8" s="131"/>
      <c r="M8" s="131"/>
      <c r="N8" s="131"/>
      <c r="O8" s="131"/>
    </row>
    <row r="9" spans="1:15" ht="12" thickBot="1">
      <c r="A9" s="134"/>
      <c r="B9" s="134"/>
      <c r="C9" s="80"/>
      <c r="D9" s="117"/>
      <c r="E9" s="236" t="str">
        <f>" за "&amp;MONTH_PERIOD&amp;" "&amp;YEAR_PERIOD&amp;" года"</f>
        <v> за II квартал 2017 года</v>
      </c>
      <c r="F9" s="237"/>
      <c r="G9" s="237"/>
      <c r="H9" s="237"/>
      <c r="I9" s="238"/>
      <c r="J9" s="118"/>
      <c r="L9" s="123"/>
      <c r="M9" s="123"/>
      <c r="N9" s="123"/>
      <c r="O9" s="123"/>
    </row>
    <row r="10" spans="1:15" ht="11.25">
      <c r="A10" s="134"/>
      <c r="B10" s="134"/>
      <c r="C10" s="80"/>
      <c r="D10" s="117"/>
      <c r="E10" s="37"/>
      <c r="F10" s="37"/>
      <c r="G10" s="37"/>
      <c r="H10" s="37"/>
      <c r="I10" s="37"/>
      <c r="J10" s="118"/>
      <c r="L10" s="123"/>
      <c r="M10" s="123"/>
      <c r="N10" s="123"/>
      <c r="O10" s="123"/>
    </row>
    <row r="11" spans="1:15" ht="12" thickBot="1">
      <c r="A11" s="134"/>
      <c r="B11" s="134"/>
      <c r="C11" s="80"/>
      <c r="D11" s="117"/>
      <c r="E11" s="37"/>
      <c r="F11" s="37"/>
      <c r="G11" s="37"/>
      <c r="H11" s="37"/>
      <c r="I11" s="37"/>
      <c r="J11" s="118"/>
      <c r="L11" s="123"/>
      <c r="M11" s="123"/>
      <c r="N11" s="123"/>
      <c r="O11" s="123"/>
    </row>
    <row r="12" spans="1:15" ht="24.75" customHeight="1">
      <c r="A12" s="134"/>
      <c r="B12" s="134"/>
      <c r="C12" s="125"/>
      <c r="D12" s="117"/>
      <c r="E12" s="160" t="s">
        <v>317</v>
      </c>
      <c r="F12" s="230" t="s">
        <v>318</v>
      </c>
      <c r="G12" s="230"/>
      <c r="H12" s="230"/>
      <c r="I12" s="231"/>
      <c r="J12" s="118"/>
      <c r="L12" s="123"/>
      <c r="M12" s="123"/>
      <c r="N12" s="123"/>
      <c r="O12" s="123"/>
    </row>
    <row r="13" spans="1:15" ht="24.75" customHeight="1">
      <c r="A13" s="134"/>
      <c r="B13" s="134"/>
      <c r="C13" s="125"/>
      <c r="D13" s="117"/>
      <c r="E13" s="232"/>
      <c r="F13" s="161" t="s">
        <v>296</v>
      </c>
      <c r="G13" s="162" t="s">
        <v>297</v>
      </c>
      <c r="H13" s="234" t="s">
        <v>310</v>
      </c>
      <c r="I13" s="235"/>
      <c r="J13" s="118"/>
      <c r="L13" s="123"/>
      <c r="M13" s="123"/>
      <c r="N13" s="123"/>
      <c r="O13" s="123"/>
    </row>
    <row r="14" spans="1:15" ht="24.75" customHeight="1" thickBot="1">
      <c r="A14" s="134"/>
      <c r="B14" s="134"/>
      <c r="C14" s="125"/>
      <c r="D14" s="117"/>
      <c r="E14" s="233"/>
      <c r="F14" s="179" t="s">
        <v>331</v>
      </c>
      <c r="G14" s="163">
        <v>42943</v>
      </c>
      <c r="H14" s="239" t="s">
        <v>450</v>
      </c>
      <c r="I14" s="240"/>
      <c r="J14" s="118"/>
      <c r="L14" s="123"/>
      <c r="M14" s="123"/>
      <c r="N14" s="123"/>
      <c r="O14" s="123"/>
    </row>
    <row r="15" spans="1:15" ht="12" thickBot="1">
      <c r="A15" s="134"/>
      <c r="B15" s="134"/>
      <c r="C15" s="125"/>
      <c r="D15" s="117"/>
      <c r="E15" s="165"/>
      <c r="F15" s="166"/>
      <c r="G15" s="167"/>
      <c r="H15" s="168"/>
      <c r="I15" s="168"/>
      <c r="J15" s="118"/>
      <c r="L15" s="123"/>
      <c r="M15" s="123"/>
      <c r="N15" s="123"/>
      <c r="O15" s="123"/>
    </row>
    <row r="16" spans="1:15" ht="12" hidden="1" thickBot="1">
      <c r="A16" s="134"/>
      <c r="B16" s="134">
        <f>ROW(B20)-ROW()</f>
        <v>4</v>
      </c>
      <c r="C16" s="125" t="s">
        <v>323</v>
      </c>
      <c r="D16" s="117"/>
      <c r="E16" s="164"/>
      <c r="F16" s="169"/>
      <c r="G16" s="170"/>
      <c r="H16" s="171"/>
      <c r="I16" s="171"/>
      <c r="J16" s="118"/>
      <c r="L16" s="123"/>
      <c r="M16" s="123"/>
      <c r="N16" s="123"/>
      <c r="O16" s="123"/>
    </row>
    <row r="17" spans="1:15" ht="24.75" customHeight="1" hidden="1" thickBot="1">
      <c r="A17" s="134"/>
      <c r="B17" s="134"/>
      <c r="C17" s="125"/>
      <c r="D17" s="117"/>
      <c r="E17" s="160" t="str">
        <f>(ROW()-ROW($E$17))/4+2&amp;"."</f>
        <v>2.</v>
      </c>
      <c r="F17" s="242"/>
      <c r="G17" s="243"/>
      <c r="H17" s="243"/>
      <c r="I17" s="244"/>
      <c r="J17" s="118"/>
      <c r="L17" s="123"/>
      <c r="M17" s="123"/>
      <c r="N17" s="123"/>
      <c r="O17" s="123"/>
    </row>
    <row r="18" spans="1:15" ht="24.75" customHeight="1" hidden="1">
      <c r="A18" s="134"/>
      <c r="B18" s="134"/>
      <c r="C18" s="125"/>
      <c r="D18" s="117"/>
      <c r="E18" s="241"/>
      <c r="F18" s="161" t="s">
        <v>296</v>
      </c>
      <c r="G18" s="162" t="s">
        <v>297</v>
      </c>
      <c r="H18" s="226" t="s">
        <v>319</v>
      </c>
      <c r="I18" s="227"/>
      <c r="J18" s="118"/>
      <c r="L18" s="123"/>
      <c r="M18" s="123"/>
      <c r="N18" s="123"/>
      <c r="O18" s="123"/>
    </row>
    <row r="19" spans="1:15" ht="24.75" customHeight="1" hidden="1" thickBot="1">
      <c r="A19" s="134"/>
      <c r="B19" s="134"/>
      <c r="C19" s="125"/>
      <c r="D19" s="117"/>
      <c r="E19" s="233"/>
      <c r="F19" s="176"/>
      <c r="G19" s="163"/>
      <c r="H19" s="228"/>
      <c r="I19" s="229"/>
      <c r="J19" s="118"/>
      <c r="L19" s="123"/>
      <c r="M19" s="123"/>
      <c r="N19" s="123"/>
      <c r="O19" s="123"/>
    </row>
    <row r="20" spans="1:14" ht="12.75" customHeight="1" thickBot="1">
      <c r="A20" s="134">
        <f>ROW()-ROW(A16)</f>
        <v>4</v>
      </c>
      <c r="B20" s="134">
        <v>0</v>
      </c>
      <c r="C20" s="125"/>
      <c r="D20" s="140"/>
      <c r="E20" s="172"/>
      <c r="F20" s="173" t="s">
        <v>320</v>
      </c>
      <c r="G20" s="174"/>
      <c r="H20" s="174"/>
      <c r="I20" s="175"/>
      <c r="J20" s="118"/>
      <c r="K20" s="123"/>
      <c r="L20" s="123"/>
      <c r="M20" s="123"/>
      <c r="N20" s="123"/>
    </row>
    <row r="21" spans="1:15" ht="12.75" customHeight="1">
      <c r="A21" s="122" t="s">
        <v>281</v>
      </c>
      <c r="B21" s="134"/>
      <c r="C21" s="125"/>
      <c r="D21" s="117"/>
      <c r="E21" s="137"/>
      <c r="F21" s="137"/>
      <c r="G21" s="137"/>
      <c r="H21" s="137"/>
      <c r="I21" s="137"/>
      <c r="J21" s="118"/>
      <c r="L21" s="123"/>
      <c r="M21" s="123"/>
      <c r="N21" s="123"/>
      <c r="O21" s="123"/>
    </row>
    <row r="22" spans="1:16" ht="22.5" customHeight="1">
      <c r="A22" s="134"/>
      <c r="B22" s="134"/>
      <c r="C22" s="125"/>
      <c r="D22" s="117"/>
      <c r="E22" s="133" t="s">
        <v>283</v>
      </c>
      <c r="F22" s="225" t="s">
        <v>451</v>
      </c>
      <c r="G22" s="225"/>
      <c r="H22" s="225"/>
      <c r="I22" s="225"/>
      <c r="J22" s="118"/>
      <c r="K22" s="132"/>
      <c r="L22" s="132"/>
      <c r="M22" s="132"/>
      <c r="N22" s="132"/>
      <c r="O22" s="132"/>
      <c r="P22" s="132"/>
    </row>
    <row r="23" spans="1:10" ht="11.25">
      <c r="A23" s="122"/>
      <c r="B23" s="134"/>
      <c r="C23" s="80"/>
      <c r="D23" s="119"/>
      <c r="E23" s="120"/>
      <c r="F23" s="120"/>
      <c r="G23" s="120"/>
      <c r="H23" s="120"/>
      <c r="I23" s="120"/>
      <c r="J23" s="121"/>
    </row>
  </sheetData>
  <sheetProtection password="E4D4" sheet="1" objects="1" scenarios="1" formatColumns="0" formatRows="0"/>
  <mergeCells count="12">
    <mergeCell ref="E18:E19"/>
    <mergeCell ref="F17:I17"/>
    <mergeCell ref="H18:I18"/>
    <mergeCell ref="H19:I19"/>
    <mergeCell ref="F22:I22"/>
    <mergeCell ref="E7:I7"/>
    <mergeCell ref="E8:I8"/>
    <mergeCell ref="F12:I12"/>
    <mergeCell ref="E13:E14"/>
    <mergeCell ref="H13:I13"/>
    <mergeCell ref="E9:I9"/>
    <mergeCell ref="H14:I14"/>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2017-07-27T10:40:10Z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2</vt:i4>
  </property>
  <property fmtid="{D5CDD505-2E9C-101B-9397-08002B2CF9AE}" pid="7" name="COMPANY">
    <vt:lpwstr>ООО "Газпром трансгаз Санкт-Петербург"</vt:lpwstr>
  </property>
  <property fmtid="{D5CDD505-2E9C-101B-9397-08002B2CF9AE}" pid="8" name="PERIOD">
    <vt:lpwstr>2017</vt:lpwstr>
  </property>
  <property fmtid="{D5CDD505-2E9C-101B-9397-08002B2CF9AE}" pid="9" name="PERIOD2">
    <vt:lpwstr>II квартал</vt:lpwstr>
  </property>
  <property fmtid="{D5CDD505-2E9C-101B-9397-08002B2CF9AE}" pid="10" name="PF">
    <vt:lpwstr>Факт</vt:lpwstr>
  </property>
  <property fmtid="{D5CDD505-2E9C-101B-9397-08002B2CF9AE}" pid="11" name="CurrentVersion">
    <vt:lpwstr>1.0</vt:lpwstr>
  </property>
</Properties>
</file>